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1400" windowHeight="5895" tabRatio="0"/>
  </bookViews>
  <sheets>
    <sheet name="TDSheet" sheetId="1" r:id="rId1"/>
  </sheets>
  <calcPr calcId="125725"/>
</workbook>
</file>

<file path=xl/calcChain.xml><?xml version="1.0" encoding="utf-8"?>
<calcChain xmlns="http://schemas.openxmlformats.org/spreadsheetml/2006/main">
  <c r="V16" i="1"/>
  <c r="U16" s="1"/>
  <c r="V21"/>
  <c r="U21" s="1"/>
  <c r="V24"/>
  <c r="U24" s="1"/>
  <c r="V27"/>
  <c r="U27" s="1"/>
  <c r="T13"/>
  <c r="T14"/>
  <c r="V14" s="1"/>
  <c r="U14" s="1"/>
  <c r="T15"/>
  <c r="V15" s="1"/>
  <c r="U15" s="1"/>
  <c r="T16"/>
  <c r="T17"/>
  <c r="V17" s="1"/>
  <c r="U17" s="1"/>
  <c r="T18"/>
  <c r="V18" s="1"/>
  <c r="U18" s="1"/>
  <c r="T19"/>
  <c r="V19" s="1"/>
  <c r="U19" s="1"/>
  <c r="T20"/>
  <c r="V20" s="1"/>
  <c r="U20" s="1"/>
  <c r="T21"/>
  <c r="T22"/>
  <c r="V22" s="1"/>
  <c r="U22" s="1"/>
  <c r="T23"/>
  <c r="V23" s="1"/>
  <c r="U23" s="1"/>
  <c r="T24"/>
  <c r="T25"/>
  <c r="V25" s="1"/>
  <c r="U25" s="1"/>
  <c r="T26"/>
  <c r="V26" s="1"/>
  <c r="U26" s="1"/>
  <c r="T27"/>
  <c r="T28"/>
  <c r="V28" s="1"/>
  <c r="U28" s="1"/>
  <c r="T29"/>
  <c r="V29" s="1"/>
  <c r="U29" s="1"/>
  <c r="T30"/>
  <c r="V30" s="1"/>
  <c r="U30" s="1"/>
  <c r="T12"/>
  <c r="V12" s="1"/>
  <c r="U12" s="1"/>
  <c r="F30"/>
  <c r="F29"/>
  <c r="F28"/>
  <c r="F27"/>
  <c r="F26"/>
  <c r="F23"/>
  <c r="F18"/>
  <c r="F17"/>
  <c r="G23"/>
  <c r="T31" l="1"/>
  <c r="V13"/>
  <c r="U13" s="1"/>
  <c r="U31" s="1"/>
  <c r="V31" l="1"/>
</calcChain>
</file>

<file path=xl/sharedStrings.xml><?xml version="1.0" encoding="utf-8"?>
<sst xmlns="http://schemas.openxmlformats.org/spreadsheetml/2006/main" count="225" uniqueCount="150">
  <si>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</si>
  <si>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</si>
  <si>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</si>
  <si>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</si>
  <si>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</si>
  <si>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</si>
  <si>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</si>
  <si>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</si>
  <si>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</si>
  <si>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</si>
  <si>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</si>
  <si>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</si>
  <si>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</si>
  <si>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График поставки МТР (до)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</si>
  <si>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</si>
  <si>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</si>
  <si>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</si>
  <si>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</si>
  <si>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</si>
  <si>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</si>
  <si>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</si>
  <si>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</si>
  <si>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</si>
  <si>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&lt;Дополнительные параметры &gt;</t>
  </si>
  <si>
    <t>Наименование</t>
  </si>
  <si>
    <t>ГОСТ/ТУ</t>
  </si>
  <si>
    <t>Производитель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</si>
  <si>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</si>
  <si>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</si>
  <si>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</si>
  <si>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</si>
  <si>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</si>
  <si>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</si>
  <si>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</si>
  <si>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</si>
  <si>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</si>
  <si>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</si>
  <si>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</si>
  <si>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</si>
  <si>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</si>
  <si>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</si>
  <si>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</si>
  <si>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</si>
  <si>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</si>
  <si>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</si>
  <si>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</si>
  <si>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</si>
  <si>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</si>
  <si>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</si>
  <si>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Экологический отдел</t>
  </si>
  <si>
    <t>39190700011</t>
  </si>
  <si>
    <t>Бак мусорный с крышкой 0,7м3</t>
  </si>
  <si>
    <t>ГОСТ 12917-78</t>
  </si>
  <si>
    <t>36.00.2</t>
  </si>
  <si>
    <t>ООО "БНГРЭ"</t>
  </si>
  <si>
    <t>шт</t>
  </si>
  <si>
    <t>Производственно-технологический отдел</t>
  </si>
  <si>
    <t>39190800003</t>
  </si>
  <si>
    <t>Ведро евро 20 Л</t>
  </si>
  <si>
    <t>ГОСТ 20558-82.</t>
  </si>
  <si>
    <t>17.40.22.191</t>
  </si>
  <si>
    <t>38040100005</t>
  </si>
  <si>
    <t>Ведро оцинкованное объемом 12 Л</t>
  </si>
  <si>
    <t>28.75.12.119</t>
  </si>
  <si>
    <t>Служба социально-бытового обеспечения</t>
  </si>
  <si>
    <t>38040100002</t>
  </si>
  <si>
    <t>Ведро оцинкованное объемом 9 Л</t>
  </si>
  <si>
    <t>Отдел промышленной безопасности и охраны труда</t>
  </si>
  <si>
    <t>38140000086</t>
  </si>
  <si>
    <t>Коврик противоскользящий для душевой 40х60</t>
  </si>
  <si>
    <t>38140000085</t>
  </si>
  <si>
    <t>Коврик противоскользящий для душевой 50х50</t>
  </si>
  <si>
    <t>38040100011</t>
  </si>
  <si>
    <t>Ковш эмалированный объемом 1 Л</t>
  </si>
  <si>
    <t>14</t>
  </si>
  <si>
    <t>№67 из Красноярск АУП</t>
  </si>
  <si>
    <t>38040100016</t>
  </si>
  <si>
    <t>17.23</t>
  </si>
  <si>
    <t>15</t>
  </si>
  <si>
    <t>38040500009</t>
  </si>
  <si>
    <t>Лопата снеговая с черенком</t>
  </si>
  <si>
    <t>ТУ ОП 13-0255095-88</t>
  </si>
  <si>
    <t>25.99.29.129</t>
  </si>
  <si>
    <t>16</t>
  </si>
  <si>
    <t>31053600021</t>
  </si>
  <si>
    <t>Лопата совковая с черенком</t>
  </si>
  <si>
    <t>ГОСТ 19596-87</t>
  </si>
  <si>
    <t>25.99.29.120</t>
  </si>
  <si>
    <t>17</t>
  </si>
  <si>
    <t>31053600022</t>
  </si>
  <si>
    <t>Лопата штыковая с черенком</t>
  </si>
  <si>
    <t>18</t>
  </si>
  <si>
    <t>38040500008</t>
  </si>
  <si>
    <t>Метла полипропиленовая с черенком</t>
  </si>
  <si>
    <t>ГОСТ 28638-90</t>
  </si>
  <si>
    <t>32.91.1</t>
  </si>
  <si>
    <t>38140000040</t>
  </si>
  <si>
    <t>Сетка москитная</t>
  </si>
  <si>
    <t>39160100034</t>
  </si>
  <si>
    <t>Смеситель для душа</t>
  </si>
  <si>
    <t>ГОСТ 25809-96</t>
  </si>
  <si>
    <t>32.99.59.000</t>
  </si>
  <si>
    <t>39160100014</t>
  </si>
  <si>
    <t>Смеситель для раковины</t>
  </si>
  <si>
    <t>ТУ</t>
  </si>
  <si>
    <t>25.99.11</t>
  </si>
  <si>
    <t>38040500011</t>
  </si>
  <si>
    <t>Совок для мусора</t>
  </si>
  <si>
    <t>38040100007</t>
  </si>
  <si>
    <t>Таз оцинкованный объемом 9 Л</t>
  </si>
  <si>
    <t>27.33.11.123</t>
  </si>
  <si>
    <t>31053600003</t>
  </si>
  <si>
    <t>Черенок для лопаты</t>
  </si>
  <si>
    <t>28.62.10.110</t>
  </si>
  <si>
    <t>39160100039</t>
  </si>
  <si>
    <t>Штора душевая</t>
  </si>
  <si>
    <t/>
  </si>
  <si>
    <t>Подпись:________________________________ /Должность, Фамилия И.О./</t>
  </si>
  <si>
    <t>ИТОГО:</t>
  </si>
  <si>
    <t>Порядок оплаты:  Оплата Товара производится покупателем в течение 60 (шестидесяти) календарных дней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</si>
  <si>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 xml:space="preserve">Гарантийный срок: </t>
  </si>
  <si>
    <t>Опцион: Минус 100% / плюс 100% при условии уведомления за 20 календарных дней до начала срока поставки (формулировку не менять, указать точное количество процентов и дней)</t>
  </si>
  <si>
    <t>Форма 6.2к «Коммерческое предложение»</t>
  </si>
  <si>
    <t>№16 из Лодочный ЛУ №15</t>
  </si>
  <si>
    <t>№62 из Лодочный ЛУ №15</t>
  </si>
  <si>
    <t>№63 из Лодочный ЛУ №15</t>
  </si>
  <si>
    <t>№64 из Лодочный ЛУ №15</t>
  </si>
  <si>
    <t>№358 из Лодочный ЛУ №15</t>
  </si>
  <si>
    <t>№359 из Лодочный ЛУ №15</t>
  </si>
  <si>
    <t>№360 из Лодочный ЛУ №15</t>
  </si>
  <si>
    <t>Производственно-технологический отдел, Служба социально-бытового обеспечения</t>
  </si>
  <si>
    <t>№460 из Лодочный ЛУ №15</t>
  </si>
  <si>
    <t>№461 из Лодочный ЛУ №15</t>
  </si>
  <si>
    <t>№462 из Лодочный ЛУ №15</t>
  </si>
  <si>
    <t>№506 из Лодочный ЛУ №15</t>
  </si>
  <si>
    <t>№778 из Лодочный ЛУ №15</t>
  </si>
  <si>
    <t>№789 из Лодочный ЛУ №15</t>
  </si>
  <si>
    <t>№790 из Лодочный ЛУ №15</t>
  </si>
  <si>
    <t>№792 из Лодочный ЛУ №15</t>
  </si>
  <si>
    <t>№827 из Лодочный ЛУ №15</t>
  </si>
  <si>
    <t>№960 из Лодочный ЛУ №15</t>
  </si>
  <si>
    <t>№987 из Лодочный ЛУ №15</t>
  </si>
  <si>
    <t>Январь 2021 г.</t>
  </si>
  <si>
    <t>форма 2</t>
  </si>
  <si>
    <t>22.29.23.102</t>
  </si>
  <si>
    <t>22.19.72</t>
  </si>
  <si>
    <t>28.22.20</t>
  </si>
  <si>
    <t>ПДО:№121-БНГРЭ-2020 Поставка административно-хозяйственных принадлежностей. Лот №2</t>
  </si>
  <si>
    <t>Базис поставки: DAP, ЯНАО, г. Новый Уренгой, п. Коротчаево</t>
  </si>
  <si>
    <t>Корзина для мусора</t>
  </si>
</sst>
</file>

<file path=xl/styles.xml><?xml version="1.0" encoding="utf-8"?>
<styleSheet xmlns="http://schemas.openxmlformats.org/spreadsheetml/2006/main">
  <fonts count="14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1"/>
      <name val="Arial"/>
      <family val="2"/>
      <charset val="204"/>
    </font>
    <font>
      <sz val="8"/>
      <name val="Arial"/>
    </font>
    <font>
      <sz val="10"/>
      <color rgb="FFFF0000"/>
      <name val="Arial"/>
      <family val="2"/>
      <charset val="204"/>
    </font>
    <font>
      <sz val="8"/>
      <color rgb="FFFF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00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5" fillId="0" borderId="5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wrapText="1"/>
    </xf>
    <xf numFmtId="0" fontId="5" fillId="3" borderId="8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 wrapText="1"/>
    </xf>
    <xf numFmtId="0" fontId="5" fillId="3" borderId="8" xfId="0" applyFont="1" applyFill="1" applyBorder="1" applyAlignment="1">
      <alignment horizontal="center" vertical="top" wrapText="1"/>
    </xf>
    <xf numFmtId="4" fontId="7" fillId="4" borderId="14" xfId="0" applyNumberFormat="1" applyFont="1" applyFill="1" applyBorder="1" applyAlignment="1">
      <alignment horizontal="right"/>
    </xf>
    <xf numFmtId="0" fontId="8" fillId="0" borderId="1" xfId="0" applyFont="1" applyBorder="1"/>
    <xf numFmtId="0" fontId="10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" fontId="11" fillId="0" borderId="7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4" fontId="5" fillId="3" borderId="8" xfId="0" applyNumberFormat="1" applyFont="1" applyFill="1" applyBorder="1" applyAlignment="1">
      <alignment horizontal="right"/>
    </xf>
    <xf numFmtId="4" fontId="5" fillId="3" borderId="8" xfId="0" applyNumberFormat="1" applyFont="1" applyFill="1" applyBorder="1" applyAlignment="1">
      <alignment horizontal="right" wrapText="1"/>
    </xf>
    <xf numFmtId="0" fontId="7" fillId="0" borderId="19" xfId="0" applyFont="1" applyBorder="1" applyAlignment="1">
      <alignment horizontal="left" wrapText="1"/>
    </xf>
    <xf numFmtId="0" fontId="7" fillId="0" borderId="20" xfId="0" applyFont="1" applyBorder="1" applyAlignment="1">
      <alignment horizontal="left" wrapText="1"/>
    </xf>
    <xf numFmtId="0" fontId="7" fillId="0" borderId="21" xfId="0" applyFont="1" applyBorder="1" applyAlignment="1">
      <alignment horizontal="left" wrapText="1"/>
    </xf>
    <xf numFmtId="0" fontId="8" fillId="4" borderId="22" xfId="0" applyFont="1" applyFill="1" applyBorder="1" applyAlignment="1">
      <alignment horizontal="center"/>
    </xf>
    <xf numFmtId="0" fontId="8" fillId="4" borderId="14" xfId="0" applyFont="1" applyFill="1" applyBorder="1" applyAlignment="1">
      <alignment horizontal="center"/>
    </xf>
    <xf numFmtId="0" fontId="5" fillId="5" borderId="12" xfId="0" applyFont="1" applyFill="1" applyBorder="1" applyAlignment="1">
      <alignment horizontal="left" wrapText="1"/>
    </xf>
    <xf numFmtId="0" fontId="7" fillId="5" borderId="3" xfId="0" applyFont="1" applyFill="1" applyBorder="1" applyAlignment="1">
      <alignment horizontal="left" wrapText="1"/>
    </xf>
    <xf numFmtId="0" fontId="7" fillId="5" borderId="13" xfId="0" applyFont="1" applyFill="1" applyBorder="1" applyAlignment="1">
      <alignment horizontal="left" wrapText="1"/>
    </xf>
    <xf numFmtId="0" fontId="7" fillId="0" borderId="12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7" fillId="0" borderId="13" xfId="0" applyFont="1" applyBorder="1" applyAlignment="1">
      <alignment horizontal="left" wrapText="1"/>
    </xf>
    <xf numFmtId="0" fontId="7" fillId="0" borderId="15" xfId="0" applyFont="1" applyBorder="1" applyAlignment="1">
      <alignment horizontal="left" wrapText="1"/>
    </xf>
    <xf numFmtId="0" fontId="7" fillId="0" borderId="16" xfId="0" applyFont="1" applyBorder="1" applyAlignment="1">
      <alignment horizontal="left" wrapText="1"/>
    </xf>
    <xf numFmtId="0" fontId="7" fillId="0" borderId="17" xfId="0" applyFont="1" applyBorder="1" applyAlignment="1">
      <alignment horizontal="left" wrapText="1"/>
    </xf>
    <xf numFmtId="0" fontId="8" fillId="4" borderId="18" xfId="0" applyFont="1" applyFill="1" applyBorder="1" applyAlignment="1">
      <alignment horizontal="center"/>
    </xf>
    <xf numFmtId="0" fontId="6" fillId="0" borderId="6" xfId="0" applyFont="1" applyBorder="1" applyAlignment="1">
      <alignment horizontal="center" vertical="center" textRotation="90" wrapText="1"/>
    </xf>
    <xf numFmtId="0" fontId="6" fillId="0" borderId="4" xfId="0" applyFont="1" applyBorder="1" applyAlignment="1">
      <alignment horizontal="center" vertical="center" textRotation="90" wrapText="1"/>
    </xf>
    <xf numFmtId="0" fontId="5" fillId="2" borderId="6" xfId="0" applyFont="1" applyFill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9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7" fillId="0" borderId="13" xfId="0" applyFont="1" applyBorder="1" applyAlignment="1">
      <alignment horizontal="right" vertical="center"/>
    </xf>
    <xf numFmtId="0" fontId="6" fillId="0" borderId="5" xfId="0" applyFont="1" applyBorder="1" applyAlignment="1">
      <alignment horizontal="center" vertical="center" textRotation="90" wrapText="1"/>
    </xf>
    <xf numFmtId="0" fontId="5" fillId="2" borderId="6" xfId="0" applyFont="1" applyFill="1" applyBorder="1" applyAlignment="1">
      <alignment horizontal="center" textRotation="90" wrapText="1"/>
    </xf>
    <xf numFmtId="0" fontId="5" fillId="2" borderId="5" xfId="0" applyFont="1" applyFill="1" applyBorder="1" applyAlignment="1">
      <alignment horizontal="center" textRotation="90" wrapText="1"/>
    </xf>
    <xf numFmtId="0" fontId="5" fillId="0" borderId="6" xfId="0" applyFont="1" applyBorder="1" applyAlignment="1">
      <alignment horizontal="center" textRotation="90" wrapText="1"/>
    </xf>
    <xf numFmtId="0" fontId="5" fillId="0" borderId="5" xfId="0" applyFont="1" applyBorder="1" applyAlignment="1">
      <alignment horizontal="center" textRotation="90" wrapText="1"/>
    </xf>
    <xf numFmtId="0" fontId="5" fillId="0" borderId="6" xfId="0" applyFont="1" applyBorder="1" applyAlignment="1">
      <alignment horizontal="left" vertical="top" textRotation="90" wrapText="1"/>
    </xf>
    <xf numFmtId="0" fontId="5" fillId="0" borderId="5" xfId="0" applyFont="1" applyBorder="1" applyAlignment="1">
      <alignment horizontal="left" vertical="top" textRotation="90" wrapText="1"/>
    </xf>
    <xf numFmtId="0" fontId="5" fillId="0" borderId="6" xfId="0" applyFont="1" applyBorder="1" applyAlignment="1">
      <alignment horizontal="center" vertical="top" textRotation="90" wrapText="1"/>
    </xf>
    <xf numFmtId="0" fontId="5" fillId="0" borderId="5" xfId="0" applyFont="1" applyBorder="1" applyAlignment="1">
      <alignment horizontal="center" vertical="top" textRotation="90" wrapText="1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5" fillId="0" borderId="6" xfId="0" applyFont="1" applyBorder="1" applyAlignment="1">
      <alignment horizontal="center" textRotation="90"/>
    </xf>
    <xf numFmtId="0" fontId="5" fillId="0" borderId="4" xfId="0" applyFont="1" applyBorder="1" applyAlignment="1">
      <alignment horizontal="center" textRotation="90"/>
    </xf>
    <xf numFmtId="0" fontId="5" fillId="0" borderId="5" xfId="0" applyFont="1" applyBorder="1" applyAlignment="1">
      <alignment horizontal="center" textRotation="90"/>
    </xf>
    <xf numFmtId="0" fontId="5" fillId="2" borderId="6" xfId="0" applyFont="1" applyFill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5" fillId="2" borderId="5" xfId="0" applyFont="1" applyFill="1" applyBorder="1" applyAlignment="1">
      <alignment horizontal="center" textRotation="90"/>
    </xf>
    <xf numFmtId="0" fontId="5" fillId="0" borderId="7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 fitToPage="1"/>
  </sheetPr>
  <dimension ref="A1:V36"/>
  <sheetViews>
    <sheetView tabSelected="1" zoomScaleNormal="100" workbookViewId="0">
      <selection activeCell="W30" sqref="W30"/>
    </sheetView>
  </sheetViews>
  <sheetFormatPr defaultColWidth="10.5" defaultRowHeight="11.45" customHeight="1"/>
  <cols>
    <col min="1" max="1" width="6" style="1" customWidth="1"/>
    <col min="2" max="2" width="12.33203125" style="1" customWidth="1"/>
    <col min="3" max="3" width="12.6640625" style="1" customWidth="1"/>
    <col min="4" max="4" width="13.33203125" style="1" customWidth="1"/>
    <col min="5" max="5" width="22" style="1" customWidth="1"/>
    <col min="6" max="6" width="15.5" style="1" customWidth="1"/>
    <col min="7" max="7" width="13.83203125" style="1" customWidth="1"/>
    <col min="8" max="8" width="7.6640625" style="1" customWidth="1"/>
    <col min="9" max="9" width="6.6640625" style="1" customWidth="1"/>
    <col min="10" max="10" width="8.5" style="1" customWidth="1"/>
    <col min="11" max="11" width="7" style="1" customWidth="1"/>
    <col min="12" max="12" width="7.1640625" style="1" customWidth="1"/>
    <col min="13" max="13" width="11.1640625" style="1" customWidth="1"/>
    <col min="14" max="14" width="18.83203125" style="1" customWidth="1"/>
    <col min="15" max="18" width="10.5" style="1" customWidth="1"/>
    <col min="19" max="19" width="10.1640625" style="1" customWidth="1"/>
    <col min="20" max="22" width="10.5" style="1" customWidth="1"/>
  </cols>
  <sheetData>
    <row r="1" spans="1:22" ht="15" customHeight="1">
      <c r="R1" s="63" t="s">
        <v>122</v>
      </c>
      <c r="S1" s="63"/>
      <c r="T1" s="63"/>
      <c r="U1" s="63"/>
      <c r="V1" s="63"/>
    </row>
    <row r="2" spans="1:22" ht="15" customHeight="1">
      <c r="A2" s="64" t="s">
        <v>0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22" ht="29.1" customHeight="1">
      <c r="A3" s="2"/>
      <c r="B3" s="65" t="s">
        <v>1</v>
      </c>
      <c r="C3" s="65"/>
      <c r="D3" s="65"/>
      <c r="E3" s="65"/>
      <c r="F3" s="65"/>
    </row>
    <row r="4" spans="1:22" s="1" customFormat="1" ht="23.1" customHeight="1">
      <c r="A4" s="2"/>
      <c r="B4" s="3" t="s">
        <v>147</v>
      </c>
      <c r="C4" s="3"/>
      <c r="D4" s="3"/>
      <c r="E4" s="3"/>
      <c r="F4" s="3"/>
    </row>
    <row r="5" spans="1:22" ht="15" customHeight="1"/>
    <row r="6" spans="1:22" ht="15" customHeight="1" thickBot="1">
      <c r="A6" s="24" t="s">
        <v>2</v>
      </c>
      <c r="B6" s="25"/>
      <c r="C6" s="25"/>
      <c r="D6" s="25"/>
      <c r="E6" s="25"/>
      <c r="F6" s="25"/>
      <c r="G6" s="25"/>
    </row>
    <row r="7" spans="1:22" ht="11.1" customHeight="1" thickBot="1">
      <c r="A7" s="66" t="s">
        <v>3</v>
      </c>
      <c r="B7" s="69" t="s">
        <v>4</v>
      </c>
      <c r="C7" s="69" t="s">
        <v>5</v>
      </c>
      <c r="D7" s="72" t="s">
        <v>6</v>
      </c>
      <c r="E7" s="72"/>
      <c r="F7" s="72"/>
      <c r="G7" s="72"/>
      <c r="H7" s="72"/>
      <c r="I7" s="72"/>
      <c r="J7" s="72"/>
      <c r="K7" s="72"/>
      <c r="L7" s="72"/>
      <c r="M7" s="72"/>
      <c r="N7" s="72" t="s">
        <v>7</v>
      </c>
      <c r="O7" s="72"/>
      <c r="P7" s="72"/>
      <c r="Q7" s="72"/>
      <c r="R7" s="72"/>
      <c r="S7" s="72"/>
      <c r="T7" s="72"/>
      <c r="U7" s="72"/>
      <c r="V7" s="72"/>
    </row>
    <row r="8" spans="1:22" s="1" customFormat="1" ht="36.950000000000003" customHeight="1" thickBot="1">
      <c r="A8" s="67"/>
      <c r="B8" s="70"/>
      <c r="C8" s="70"/>
      <c r="D8" s="73" t="s">
        <v>8</v>
      </c>
      <c r="E8" s="73"/>
      <c r="F8" s="73"/>
      <c r="G8" s="73"/>
      <c r="H8" s="73"/>
      <c r="I8" s="66" t="s">
        <v>9</v>
      </c>
      <c r="J8" s="66" t="s">
        <v>10</v>
      </c>
      <c r="K8" s="69" t="s">
        <v>11</v>
      </c>
      <c r="L8" s="69" t="s">
        <v>12</v>
      </c>
      <c r="M8" s="45" t="s">
        <v>13</v>
      </c>
      <c r="N8" s="73" t="s">
        <v>14</v>
      </c>
      <c r="O8" s="73"/>
      <c r="P8" s="73"/>
      <c r="Q8" s="73"/>
      <c r="R8" s="73"/>
      <c r="S8" s="43" t="s">
        <v>15</v>
      </c>
      <c r="T8" s="43" t="s">
        <v>16</v>
      </c>
      <c r="U8" s="43" t="s">
        <v>17</v>
      </c>
      <c r="V8" s="43" t="s">
        <v>18</v>
      </c>
    </row>
    <row r="9" spans="1:22" s="1" customFormat="1" ht="41.1" customHeight="1">
      <c r="A9" s="67"/>
      <c r="B9" s="70"/>
      <c r="C9" s="70"/>
      <c r="D9" s="55" t="s">
        <v>19</v>
      </c>
      <c r="E9" s="55" t="s">
        <v>20</v>
      </c>
      <c r="F9" s="55" t="s">
        <v>21</v>
      </c>
      <c r="G9" s="55" t="s">
        <v>22</v>
      </c>
      <c r="H9" s="57" t="s">
        <v>23</v>
      </c>
      <c r="I9" s="67"/>
      <c r="J9" s="67"/>
      <c r="K9" s="70"/>
      <c r="L9" s="70"/>
      <c r="M9" s="46"/>
      <c r="N9" s="57" t="s">
        <v>24</v>
      </c>
      <c r="O9" s="57" t="s">
        <v>25</v>
      </c>
      <c r="P9" s="57" t="s">
        <v>22</v>
      </c>
      <c r="Q9" s="59" t="s">
        <v>23</v>
      </c>
      <c r="R9" s="61" t="s">
        <v>26</v>
      </c>
      <c r="S9" s="44"/>
      <c r="T9" s="44"/>
      <c r="U9" s="44"/>
      <c r="V9" s="44"/>
    </row>
    <row r="10" spans="1:22" s="1" customFormat="1" ht="24" customHeight="1" thickBot="1">
      <c r="A10" s="68"/>
      <c r="B10" s="71"/>
      <c r="C10" s="71"/>
      <c r="D10" s="56"/>
      <c r="E10" s="56"/>
      <c r="F10" s="56"/>
      <c r="G10" s="56"/>
      <c r="H10" s="58"/>
      <c r="I10" s="68"/>
      <c r="J10" s="68"/>
      <c r="K10" s="71"/>
      <c r="L10" s="71"/>
      <c r="M10" s="47"/>
      <c r="N10" s="58"/>
      <c r="O10" s="58"/>
      <c r="P10" s="58"/>
      <c r="Q10" s="60"/>
      <c r="R10" s="62"/>
      <c r="S10" s="54"/>
      <c r="T10" s="54"/>
      <c r="U10" s="54"/>
      <c r="V10" s="54"/>
    </row>
    <row r="11" spans="1:22" ht="11.1" customHeight="1" thickBot="1">
      <c r="A11" s="4" t="s">
        <v>27</v>
      </c>
      <c r="B11" s="5" t="s">
        <v>28</v>
      </c>
      <c r="C11" s="5" t="s">
        <v>29</v>
      </c>
      <c r="D11" s="4" t="s">
        <v>30</v>
      </c>
      <c r="E11" s="5" t="s">
        <v>31</v>
      </c>
      <c r="F11" s="5" t="s">
        <v>32</v>
      </c>
      <c r="G11" s="4" t="s">
        <v>33</v>
      </c>
      <c r="H11" s="5" t="s">
        <v>34</v>
      </c>
      <c r="I11" s="5" t="s">
        <v>35</v>
      </c>
      <c r="J11" s="4" t="s">
        <v>36</v>
      </c>
      <c r="K11" s="5" t="s">
        <v>37</v>
      </c>
      <c r="L11" s="5" t="s">
        <v>38</v>
      </c>
      <c r="M11" s="4" t="s">
        <v>39</v>
      </c>
      <c r="N11" s="4" t="s">
        <v>40</v>
      </c>
      <c r="O11" s="5" t="s">
        <v>41</v>
      </c>
      <c r="P11" s="5" t="s">
        <v>42</v>
      </c>
      <c r="Q11" s="4" t="s">
        <v>43</v>
      </c>
      <c r="R11" s="5" t="s">
        <v>44</v>
      </c>
      <c r="S11" s="5" t="s">
        <v>45</v>
      </c>
      <c r="T11" s="4" t="s">
        <v>46</v>
      </c>
      <c r="U11" s="5" t="s">
        <v>47</v>
      </c>
      <c r="V11" s="5" t="s">
        <v>48</v>
      </c>
    </row>
    <row r="12" spans="1:22" ht="34.5" thickBot="1">
      <c r="A12" s="20" t="s">
        <v>27</v>
      </c>
      <c r="B12" s="16" t="s">
        <v>49</v>
      </c>
      <c r="C12" s="16" t="s">
        <v>123</v>
      </c>
      <c r="D12" s="17" t="s">
        <v>50</v>
      </c>
      <c r="E12" s="18" t="s">
        <v>51</v>
      </c>
      <c r="F12" s="17" t="s">
        <v>52</v>
      </c>
      <c r="G12" s="17" t="s">
        <v>53</v>
      </c>
      <c r="H12" s="8"/>
      <c r="I12" s="43" t="s">
        <v>54</v>
      </c>
      <c r="J12" s="43" t="s">
        <v>54</v>
      </c>
      <c r="K12" s="17" t="s">
        <v>55</v>
      </c>
      <c r="L12" s="23">
        <v>1</v>
      </c>
      <c r="M12" s="18" t="s">
        <v>142</v>
      </c>
      <c r="N12" s="9"/>
      <c r="O12" s="9"/>
      <c r="P12" s="9"/>
      <c r="Q12" s="10"/>
      <c r="R12" s="11"/>
      <c r="S12" s="26">
        <v>0</v>
      </c>
      <c r="T12" s="26">
        <f>S12*L12</f>
        <v>0</v>
      </c>
      <c r="U12" s="26">
        <f>V12-T12</f>
        <v>0</v>
      </c>
      <c r="V12" s="27">
        <f>T12*1.2</f>
        <v>0</v>
      </c>
    </row>
    <row r="13" spans="1:22" ht="45.75" thickBot="1">
      <c r="A13" s="20" t="s">
        <v>28</v>
      </c>
      <c r="B13" s="16" t="s">
        <v>56</v>
      </c>
      <c r="C13" s="16" t="s">
        <v>124</v>
      </c>
      <c r="D13" s="17" t="s">
        <v>57</v>
      </c>
      <c r="E13" s="18" t="s">
        <v>58</v>
      </c>
      <c r="F13" s="17" t="s">
        <v>59</v>
      </c>
      <c r="G13" s="17" t="s">
        <v>60</v>
      </c>
      <c r="H13" s="8"/>
      <c r="I13" s="44"/>
      <c r="J13" s="44"/>
      <c r="K13" s="17" t="s">
        <v>55</v>
      </c>
      <c r="L13" s="23">
        <v>5</v>
      </c>
      <c r="M13" s="18" t="s">
        <v>142</v>
      </c>
      <c r="N13" s="9"/>
      <c r="O13" s="9"/>
      <c r="P13" s="9"/>
      <c r="Q13" s="10"/>
      <c r="R13" s="11"/>
      <c r="S13" s="26">
        <v>0</v>
      </c>
      <c r="T13" s="26">
        <f t="shared" ref="T13:T30" si="0">S13*L13</f>
        <v>0</v>
      </c>
      <c r="U13" s="26">
        <f t="shared" ref="U13:U30" si="1">V13-T13</f>
        <v>0</v>
      </c>
      <c r="V13" s="27">
        <f t="shared" ref="V13:V30" si="2">T13*1.2</f>
        <v>0</v>
      </c>
    </row>
    <row r="14" spans="1:22" ht="45.75" thickBot="1">
      <c r="A14" s="20" t="s">
        <v>29</v>
      </c>
      <c r="B14" s="16" t="s">
        <v>56</v>
      </c>
      <c r="C14" s="16" t="s">
        <v>125</v>
      </c>
      <c r="D14" s="17" t="s">
        <v>61</v>
      </c>
      <c r="E14" s="18" t="s">
        <v>62</v>
      </c>
      <c r="F14" s="17" t="s">
        <v>59</v>
      </c>
      <c r="G14" s="17" t="s">
        <v>63</v>
      </c>
      <c r="H14" s="8"/>
      <c r="I14" s="44"/>
      <c r="J14" s="44"/>
      <c r="K14" s="17" t="s">
        <v>55</v>
      </c>
      <c r="L14" s="23">
        <v>5</v>
      </c>
      <c r="M14" s="18" t="s">
        <v>142</v>
      </c>
      <c r="N14" s="9"/>
      <c r="O14" s="9"/>
      <c r="P14" s="9"/>
      <c r="Q14" s="10"/>
      <c r="R14" s="11"/>
      <c r="S14" s="26">
        <v>0</v>
      </c>
      <c r="T14" s="26">
        <f t="shared" si="0"/>
        <v>0</v>
      </c>
      <c r="U14" s="26">
        <f t="shared" si="1"/>
        <v>0</v>
      </c>
      <c r="V14" s="27">
        <f t="shared" si="2"/>
        <v>0</v>
      </c>
    </row>
    <row r="15" spans="1:22" ht="45.75" thickBot="1">
      <c r="A15" s="20" t="s">
        <v>30</v>
      </c>
      <c r="B15" s="16" t="s">
        <v>64</v>
      </c>
      <c r="C15" s="16" t="s">
        <v>126</v>
      </c>
      <c r="D15" s="17" t="s">
        <v>65</v>
      </c>
      <c r="E15" s="18" t="s">
        <v>66</v>
      </c>
      <c r="F15" s="17" t="s">
        <v>59</v>
      </c>
      <c r="G15" s="17" t="s">
        <v>63</v>
      </c>
      <c r="H15" s="8"/>
      <c r="I15" s="44"/>
      <c r="J15" s="44"/>
      <c r="K15" s="17" t="s">
        <v>55</v>
      </c>
      <c r="L15" s="23">
        <v>35</v>
      </c>
      <c r="M15" s="18" t="s">
        <v>142</v>
      </c>
      <c r="N15" s="9"/>
      <c r="O15" s="9"/>
      <c r="P15" s="9"/>
      <c r="Q15" s="10"/>
      <c r="R15" s="11"/>
      <c r="S15" s="26">
        <v>0</v>
      </c>
      <c r="T15" s="26">
        <f t="shared" si="0"/>
        <v>0</v>
      </c>
      <c r="U15" s="26">
        <f t="shared" si="1"/>
        <v>0</v>
      </c>
      <c r="V15" s="27">
        <f t="shared" si="2"/>
        <v>0</v>
      </c>
    </row>
    <row r="16" spans="1:22" ht="68.25" thickBot="1">
      <c r="A16" s="20" t="s">
        <v>31</v>
      </c>
      <c r="B16" s="16" t="s">
        <v>67</v>
      </c>
      <c r="C16" s="16" t="s">
        <v>127</v>
      </c>
      <c r="D16" s="17" t="s">
        <v>68</v>
      </c>
      <c r="E16" s="18" t="s">
        <v>69</v>
      </c>
      <c r="F16" s="21" t="s">
        <v>143</v>
      </c>
      <c r="G16" s="22" t="s">
        <v>145</v>
      </c>
      <c r="H16" s="8"/>
      <c r="I16" s="44"/>
      <c r="J16" s="44"/>
      <c r="K16" s="17" t="s">
        <v>55</v>
      </c>
      <c r="L16" s="23">
        <v>6</v>
      </c>
      <c r="M16" s="18" t="s">
        <v>142</v>
      </c>
      <c r="N16" s="9"/>
      <c r="O16" s="9"/>
      <c r="P16" s="9"/>
      <c r="Q16" s="10"/>
      <c r="R16" s="11"/>
      <c r="S16" s="26">
        <v>0</v>
      </c>
      <c r="T16" s="26">
        <f t="shared" si="0"/>
        <v>0</v>
      </c>
      <c r="U16" s="26">
        <f t="shared" si="1"/>
        <v>0</v>
      </c>
      <c r="V16" s="27">
        <f t="shared" si="2"/>
        <v>0</v>
      </c>
    </row>
    <row r="17" spans="1:22" ht="68.25" thickBot="1">
      <c r="A17" s="20" t="s">
        <v>32</v>
      </c>
      <c r="B17" s="16" t="s">
        <v>67</v>
      </c>
      <c r="C17" s="16" t="s">
        <v>128</v>
      </c>
      <c r="D17" s="17" t="s">
        <v>70</v>
      </c>
      <c r="E17" s="18" t="s">
        <v>71</v>
      </c>
      <c r="F17" s="17" t="str">
        <f>F16</f>
        <v>форма 2</v>
      </c>
      <c r="G17" s="22" t="s">
        <v>145</v>
      </c>
      <c r="H17" s="8"/>
      <c r="I17" s="44"/>
      <c r="J17" s="44"/>
      <c r="K17" s="17" t="s">
        <v>55</v>
      </c>
      <c r="L17" s="23">
        <v>3</v>
      </c>
      <c r="M17" s="18" t="s">
        <v>142</v>
      </c>
      <c r="N17" s="9"/>
      <c r="O17" s="9"/>
      <c r="P17" s="9"/>
      <c r="Q17" s="10"/>
      <c r="R17" s="11"/>
      <c r="S17" s="26">
        <v>0</v>
      </c>
      <c r="T17" s="26">
        <f t="shared" si="0"/>
        <v>0</v>
      </c>
      <c r="U17" s="26">
        <f t="shared" si="1"/>
        <v>0</v>
      </c>
      <c r="V17" s="27">
        <f t="shared" si="2"/>
        <v>0</v>
      </c>
    </row>
    <row r="18" spans="1:22" ht="45.75" thickBot="1">
      <c r="A18" s="20" t="s">
        <v>33</v>
      </c>
      <c r="B18" s="16" t="s">
        <v>64</v>
      </c>
      <c r="C18" s="16" t="s">
        <v>129</v>
      </c>
      <c r="D18" s="17" t="s">
        <v>72</v>
      </c>
      <c r="E18" s="18" t="s">
        <v>73</v>
      </c>
      <c r="F18" s="17" t="str">
        <f>F17</f>
        <v>форма 2</v>
      </c>
      <c r="G18" s="22" t="s">
        <v>146</v>
      </c>
      <c r="H18" s="8"/>
      <c r="I18" s="44"/>
      <c r="J18" s="44"/>
      <c r="K18" s="17" t="s">
        <v>55</v>
      </c>
      <c r="L18" s="23">
        <v>10</v>
      </c>
      <c r="M18" s="18" t="s">
        <v>142</v>
      </c>
      <c r="N18" s="9"/>
      <c r="O18" s="9"/>
      <c r="P18" s="9"/>
      <c r="Q18" s="10"/>
      <c r="R18" s="11"/>
      <c r="S18" s="26">
        <v>0</v>
      </c>
      <c r="T18" s="26">
        <f t="shared" si="0"/>
        <v>0</v>
      </c>
      <c r="U18" s="26">
        <f t="shared" si="1"/>
        <v>0</v>
      </c>
      <c r="V18" s="27">
        <f t="shared" si="2"/>
        <v>0</v>
      </c>
    </row>
    <row r="19" spans="1:22" ht="90.75" thickBot="1">
      <c r="A19" s="20" t="s">
        <v>34</v>
      </c>
      <c r="B19" s="16" t="s">
        <v>130</v>
      </c>
      <c r="C19" s="16" t="s">
        <v>131</v>
      </c>
      <c r="D19" s="17" t="s">
        <v>79</v>
      </c>
      <c r="E19" s="18" t="s">
        <v>80</v>
      </c>
      <c r="F19" s="17" t="s">
        <v>81</v>
      </c>
      <c r="G19" s="17" t="s">
        <v>82</v>
      </c>
      <c r="H19" s="8"/>
      <c r="I19" s="44"/>
      <c r="J19" s="44"/>
      <c r="K19" s="17" t="s">
        <v>55</v>
      </c>
      <c r="L19" s="23">
        <v>25</v>
      </c>
      <c r="M19" s="18" t="s">
        <v>142</v>
      </c>
      <c r="N19" s="9"/>
      <c r="O19" s="9"/>
      <c r="P19" s="9"/>
      <c r="Q19" s="10"/>
      <c r="R19" s="11"/>
      <c r="S19" s="26">
        <v>0</v>
      </c>
      <c r="T19" s="26">
        <f t="shared" si="0"/>
        <v>0</v>
      </c>
      <c r="U19" s="26">
        <f t="shared" si="1"/>
        <v>0</v>
      </c>
      <c r="V19" s="27">
        <f t="shared" si="2"/>
        <v>0</v>
      </c>
    </row>
    <row r="20" spans="1:22" ht="90.75" thickBot="1">
      <c r="A20" s="20" t="s">
        <v>35</v>
      </c>
      <c r="B20" s="16" t="s">
        <v>130</v>
      </c>
      <c r="C20" s="16" t="s">
        <v>132</v>
      </c>
      <c r="D20" s="17" t="s">
        <v>84</v>
      </c>
      <c r="E20" s="18" t="s">
        <v>85</v>
      </c>
      <c r="F20" s="17" t="s">
        <v>86</v>
      </c>
      <c r="G20" s="17" t="s">
        <v>87</v>
      </c>
      <c r="H20" s="8"/>
      <c r="I20" s="44"/>
      <c r="J20" s="44"/>
      <c r="K20" s="17" t="s">
        <v>55</v>
      </c>
      <c r="L20" s="23">
        <v>30</v>
      </c>
      <c r="M20" s="18" t="s">
        <v>142</v>
      </c>
      <c r="N20" s="9"/>
      <c r="O20" s="9"/>
      <c r="P20" s="9"/>
      <c r="Q20" s="10"/>
      <c r="R20" s="11"/>
      <c r="S20" s="26">
        <v>0</v>
      </c>
      <c r="T20" s="26">
        <f t="shared" si="0"/>
        <v>0</v>
      </c>
      <c r="U20" s="26">
        <f t="shared" si="1"/>
        <v>0</v>
      </c>
      <c r="V20" s="27">
        <f t="shared" si="2"/>
        <v>0</v>
      </c>
    </row>
    <row r="21" spans="1:22" ht="90.75" thickBot="1">
      <c r="A21" s="20" t="s">
        <v>36</v>
      </c>
      <c r="B21" s="16" t="s">
        <v>130</v>
      </c>
      <c r="C21" s="16" t="s">
        <v>133</v>
      </c>
      <c r="D21" s="17" t="s">
        <v>89</v>
      </c>
      <c r="E21" s="18" t="s">
        <v>90</v>
      </c>
      <c r="F21" s="17" t="s">
        <v>86</v>
      </c>
      <c r="G21" s="17" t="s">
        <v>87</v>
      </c>
      <c r="H21" s="8"/>
      <c r="I21" s="44"/>
      <c r="J21" s="44"/>
      <c r="K21" s="17" t="s">
        <v>55</v>
      </c>
      <c r="L21" s="23">
        <v>30</v>
      </c>
      <c r="M21" s="18" t="s">
        <v>142</v>
      </c>
      <c r="N21" s="9"/>
      <c r="O21" s="9"/>
      <c r="P21" s="9"/>
      <c r="Q21" s="10"/>
      <c r="R21" s="11"/>
      <c r="S21" s="26">
        <v>0</v>
      </c>
      <c r="T21" s="26">
        <f t="shared" si="0"/>
        <v>0</v>
      </c>
      <c r="U21" s="26">
        <f t="shared" si="1"/>
        <v>0</v>
      </c>
      <c r="V21" s="27">
        <f t="shared" si="2"/>
        <v>0</v>
      </c>
    </row>
    <row r="22" spans="1:22" ht="45.75" thickBot="1">
      <c r="A22" s="20" t="s">
        <v>37</v>
      </c>
      <c r="B22" s="16" t="s">
        <v>64</v>
      </c>
      <c r="C22" s="16" t="s">
        <v>134</v>
      </c>
      <c r="D22" s="17" t="s">
        <v>92</v>
      </c>
      <c r="E22" s="18" t="s">
        <v>93</v>
      </c>
      <c r="F22" s="17" t="s">
        <v>94</v>
      </c>
      <c r="G22" s="17" t="s">
        <v>95</v>
      </c>
      <c r="H22" s="8"/>
      <c r="I22" s="44"/>
      <c r="J22" s="44"/>
      <c r="K22" s="17" t="s">
        <v>55</v>
      </c>
      <c r="L22" s="23">
        <v>25</v>
      </c>
      <c r="M22" s="18" t="s">
        <v>142</v>
      </c>
      <c r="N22" s="9"/>
      <c r="O22" s="9"/>
      <c r="P22" s="9"/>
      <c r="Q22" s="10"/>
      <c r="R22" s="11"/>
      <c r="S22" s="26">
        <v>0</v>
      </c>
      <c r="T22" s="26">
        <f t="shared" si="0"/>
        <v>0</v>
      </c>
      <c r="U22" s="26">
        <f t="shared" si="1"/>
        <v>0</v>
      </c>
      <c r="V22" s="27">
        <f t="shared" si="2"/>
        <v>0</v>
      </c>
    </row>
    <row r="23" spans="1:22" ht="45.75" thickBot="1">
      <c r="A23" s="20" t="s">
        <v>38</v>
      </c>
      <c r="B23" s="16" t="s">
        <v>64</v>
      </c>
      <c r="C23" s="16" t="s">
        <v>135</v>
      </c>
      <c r="D23" s="17" t="s">
        <v>96</v>
      </c>
      <c r="E23" s="18" t="s">
        <v>97</v>
      </c>
      <c r="F23" s="17" t="str">
        <f>F16</f>
        <v>форма 2</v>
      </c>
      <c r="G23" s="17" t="str">
        <f>G26</f>
        <v>22.29.23.102</v>
      </c>
      <c r="H23" s="8"/>
      <c r="I23" s="44"/>
      <c r="J23" s="44"/>
      <c r="K23" s="17" t="s">
        <v>55</v>
      </c>
      <c r="L23" s="23">
        <v>3</v>
      </c>
      <c r="M23" s="18" t="s">
        <v>142</v>
      </c>
      <c r="N23" s="9"/>
      <c r="O23" s="9"/>
      <c r="P23" s="9"/>
      <c r="Q23" s="10"/>
      <c r="R23" s="11"/>
      <c r="S23" s="26">
        <v>0</v>
      </c>
      <c r="T23" s="26">
        <f t="shared" si="0"/>
        <v>0</v>
      </c>
      <c r="U23" s="26">
        <f t="shared" si="1"/>
        <v>0</v>
      </c>
      <c r="V23" s="27">
        <f t="shared" si="2"/>
        <v>0</v>
      </c>
    </row>
    <row r="24" spans="1:22" ht="45.75" thickBot="1">
      <c r="A24" s="20" t="s">
        <v>39</v>
      </c>
      <c r="B24" s="16" t="s">
        <v>64</v>
      </c>
      <c r="C24" s="16" t="s">
        <v>136</v>
      </c>
      <c r="D24" s="17" t="s">
        <v>98</v>
      </c>
      <c r="E24" s="18" t="s">
        <v>99</v>
      </c>
      <c r="F24" s="17" t="s">
        <v>100</v>
      </c>
      <c r="G24" s="17" t="s">
        <v>101</v>
      </c>
      <c r="H24" s="8"/>
      <c r="I24" s="44"/>
      <c r="J24" s="44"/>
      <c r="K24" s="17" t="s">
        <v>55</v>
      </c>
      <c r="L24" s="23">
        <v>5</v>
      </c>
      <c r="M24" s="18" t="s">
        <v>142</v>
      </c>
      <c r="N24" s="9"/>
      <c r="O24" s="9"/>
      <c r="P24" s="9"/>
      <c r="Q24" s="10"/>
      <c r="R24" s="11"/>
      <c r="S24" s="26">
        <v>0</v>
      </c>
      <c r="T24" s="26">
        <f t="shared" si="0"/>
        <v>0</v>
      </c>
      <c r="U24" s="26">
        <f t="shared" si="1"/>
        <v>0</v>
      </c>
      <c r="V24" s="27">
        <f t="shared" si="2"/>
        <v>0</v>
      </c>
    </row>
    <row r="25" spans="1:22" ht="45.75" thickBot="1">
      <c r="A25" s="20" t="s">
        <v>74</v>
      </c>
      <c r="B25" s="16" t="s">
        <v>64</v>
      </c>
      <c r="C25" s="16" t="s">
        <v>137</v>
      </c>
      <c r="D25" s="17" t="s">
        <v>102</v>
      </c>
      <c r="E25" s="18" t="s">
        <v>103</v>
      </c>
      <c r="F25" s="17" t="s">
        <v>104</v>
      </c>
      <c r="G25" s="17" t="s">
        <v>105</v>
      </c>
      <c r="H25" s="8"/>
      <c r="I25" s="44"/>
      <c r="J25" s="44"/>
      <c r="K25" s="17" t="s">
        <v>55</v>
      </c>
      <c r="L25" s="23">
        <v>6</v>
      </c>
      <c r="M25" s="18" t="s">
        <v>142</v>
      </c>
      <c r="N25" s="9"/>
      <c r="O25" s="9"/>
      <c r="P25" s="9"/>
      <c r="Q25" s="10"/>
      <c r="R25" s="11"/>
      <c r="S25" s="26">
        <v>0</v>
      </c>
      <c r="T25" s="26">
        <f t="shared" si="0"/>
        <v>0</v>
      </c>
      <c r="U25" s="26">
        <f t="shared" si="1"/>
        <v>0</v>
      </c>
      <c r="V25" s="27">
        <f t="shared" si="2"/>
        <v>0</v>
      </c>
    </row>
    <row r="26" spans="1:22" ht="45.75" thickBot="1">
      <c r="A26" s="20" t="s">
        <v>78</v>
      </c>
      <c r="B26" s="16" t="s">
        <v>64</v>
      </c>
      <c r="C26" s="16" t="s">
        <v>138</v>
      </c>
      <c r="D26" s="17" t="s">
        <v>106</v>
      </c>
      <c r="E26" s="18" t="s">
        <v>107</v>
      </c>
      <c r="F26" s="17" t="str">
        <f>F23</f>
        <v>форма 2</v>
      </c>
      <c r="G26" s="21" t="s">
        <v>144</v>
      </c>
      <c r="H26" s="8"/>
      <c r="I26" s="44"/>
      <c r="J26" s="44"/>
      <c r="K26" s="17" t="s">
        <v>55</v>
      </c>
      <c r="L26" s="23">
        <v>10</v>
      </c>
      <c r="M26" s="18" t="s">
        <v>142</v>
      </c>
      <c r="N26" s="9"/>
      <c r="O26" s="9"/>
      <c r="P26" s="9"/>
      <c r="Q26" s="10"/>
      <c r="R26" s="11"/>
      <c r="S26" s="26">
        <v>0</v>
      </c>
      <c r="T26" s="26">
        <f t="shared" si="0"/>
        <v>0</v>
      </c>
      <c r="U26" s="26">
        <f t="shared" si="1"/>
        <v>0</v>
      </c>
      <c r="V26" s="27">
        <f t="shared" si="2"/>
        <v>0</v>
      </c>
    </row>
    <row r="27" spans="1:22" ht="45.75" thickBot="1">
      <c r="A27" s="20" t="s">
        <v>83</v>
      </c>
      <c r="B27" s="16" t="s">
        <v>64</v>
      </c>
      <c r="C27" s="16" t="s">
        <v>139</v>
      </c>
      <c r="D27" s="17" t="s">
        <v>108</v>
      </c>
      <c r="E27" s="18" t="s">
        <v>109</v>
      </c>
      <c r="F27" s="17" t="str">
        <f>F26</f>
        <v>форма 2</v>
      </c>
      <c r="G27" s="17" t="s">
        <v>110</v>
      </c>
      <c r="H27" s="8"/>
      <c r="I27" s="44"/>
      <c r="J27" s="44"/>
      <c r="K27" s="17" t="s">
        <v>55</v>
      </c>
      <c r="L27" s="23">
        <v>5</v>
      </c>
      <c r="M27" s="18" t="s">
        <v>142</v>
      </c>
      <c r="N27" s="9"/>
      <c r="O27" s="9"/>
      <c r="P27" s="9"/>
      <c r="Q27" s="10"/>
      <c r="R27" s="11"/>
      <c r="S27" s="26">
        <v>0</v>
      </c>
      <c r="T27" s="26">
        <f t="shared" si="0"/>
        <v>0</v>
      </c>
      <c r="U27" s="26">
        <f t="shared" si="1"/>
        <v>0</v>
      </c>
      <c r="V27" s="27">
        <f t="shared" si="2"/>
        <v>0</v>
      </c>
    </row>
    <row r="28" spans="1:22" ht="45.75" thickBot="1">
      <c r="A28" s="20" t="s">
        <v>88</v>
      </c>
      <c r="B28" s="16" t="s">
        <v>64</v>
      </c>
      <c r="C28" s="16" t="s">
        <v>140</v>
      </c>
      <c r="D28" s="17" t="s">
        <v>111</v>
      </c>
      <c r="E28" s="18" t="s">
        <v>112</v>
      </c>
      <c r="F28" s="17" t="str">
        <f>F27</f>
        <v>форма 2</v>
      </c>
      <c r="G28" s="17" t="s">
        <v>113</v>
      </c>
      <c r="H28" s="8"/>
      <c r="I28" s="44"/>
      <c r="J28" s="44"/>
      <c r="K28" s="17" t="s">
        <v>55</v>
      </c>
      <c r="L28" s="23">
        <v>20</v>
      </c>
      <c r="M28" s="18" t="s">
        <v>142</v>
      </c>
      <c r="N28" s="9"/>
      <c r="O28" s="9"/>
      <c r="P28" s="9"/>
      <c r="Q28" s="10"/>
      <c r="R28" s="11"/>
      <c r="S28" s="26">
        <v>0</v>
      </c>
      <c r="T28" s="26">
        <f t="shared" si="0"/>
        <v>0</v>
      </c>
      <c r="U28" s="26">
        <f t="shared" si="1"/>
        <v>0</v>
      </c>
      <c r="V28" s="27">
        <f t="shared" si="2"/>
        <v>0</v>
      </c>
    </row>
    <row r="29" spans="1:22" ht="45.75" thickBot="1">
      <c r="A29" s="20" t="s">
        <v>91</v>
      </c>
      <c r="B29" s="16" t="s">
        <v>64</v>
      </c>
      <c r="C29" s="16" t="s">
        <v>141</v>
      </c>
      <c r="D29" s="17" t="s">
        <v>114</v>
      </c>
      <c r="E29" s="18" t="s">
        <v>115</v>
      </c>
      <c r="F29" s="17" t="str">
        <f>F28</f>
        <v>форма 2</v>
      </c>
      <c r="G29" s="17" t="s">
        <v>101</v>
      </c>
      <c r="H29" s="8"/>
      <c r="I29" s="44"/>
      <c r="J29" s="44"/>
      <c r="K29" s="17" t="s">
        <v>55</v>
      </c>
      <c r="L29" s="23">
        <v>5</v>
      </c>
      <c r="M29" s="18" t="s">
        <v>142</v>
      </c>
      <c r="N29" s="9"/>
      <c r="O29" s="9"/>
      <c r="P29" s="9"/>
      <c r="Q29" s="10"/>
      <c r="R29" s="11"/>
      <c r="S29" s="26">
        <v>0</v>
      </c>
      <c r="T29" s="26">
        <f t="shared" si="0"/>
        <v>0</v>
      </c>
      <c r="U29" s="26">
        <f t="shared" si="1"/>
        <v>0</v>
      </c>
      <c r="V29" s="27">
        <f t="shared" si="2"/>
        <v>0</v>
      </c>
    </row>
    <row r="30" spans="1:22" ht="45.75" thickBot="1">
      <c r="A30" s="20" t="s">
        <v>40</v>
      </c>
      <c r="B30" s="6" t="s">
        <v>64</v>
      </c>
      <c r="C30" s="6" t="s">
        <v>75</v>
      </c>
      <c r="D30" s="7" t="s">
        <v>76</v>
      </c>
      <c r="E30" s="19" t="s">
        <v>149</v>
      </c>
      <c r="F30" s="7" t="str">
        <f>F29</f>
        <v>форма 2</v>
      </c>
      <c r="G30" s="7" t="s">
        <v>77</v>
      </c>
      <c r="H30" s="8"/>
      <c r="I30" s="44"/>
      <c r="J30" s="44"/>
      <c r="K30" s="7" t="s">
        <v>55</v>
      </c>
      <c r="L30" s="23">
        <v>25</v>
      </c>
      <c r="M30" s="18" t="s">
        <v>142</v>
      </c>
      <c r="N30" s="9"/>
      <c r="O30" s="9"/>
      <c r="P30" s="9"/>
      <c r="Q30" s="10"/>
      <c r="R30" s="11"/>
      <c r="S30" s="26">
        <v>0</v>
      </c>
      <c r="T30" s="26">
        <f t="shared" si="0"/>
        <v>0</v>
      </c>
      <c r="U30" s="26">
        <f t="shared" si="1"/>
        <v>0</v>
      </c>
      <c r="V30" s="27">
        <f t="shared" si="2"/>
        <v>0</v>
      </c>
    </row>
    <row r="31" spans="1:22" s="13" customFormat="1" ht="14.25" customHeight="1">
      <c r="A31" s="48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50"/>
      <c r="N31" s="51" t="s">
        <v>118</v>
      </c>
      <c r="O31" s="52"/>
      <c r="P31" s="52"/>
      <c r="Q31" s="52"/>
      <c r="R31" s="52"/>
      <c r="S31" s="53"/>
      <c r="T31" s="12">
        <f>SUM(T12:T30)</f>
        <v>0</v>
      </c>
      <c r="U31" s="12">
        <f>SUM(U12:U30)</f>
        <v>0</v>
      </c>
      <c r="V31" s="12">
        <f>SUM(V12:V30)</f>
        <v>0</v>
      </c>
    </row>
    <row r="32" spans="1:22" s="13" customFormat="1" ht="11.25" customHeight="1">
      <c r="A32" s="33" t="s">
        <v>148</v>
      </c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5"/>
      <c r="N32" s="32"/>
      <c r="O32" s="32"/>
      <c r="P32" s="32"/>
      <c r="Q32" s="32"/>
      <c r="R32" s="32"/>
      <c r="S32" s="32"/>
      <c r="T32" s="32"/>
      <c r="U32" s="32"/>
      <c r="V32" s="32"/>
    </row>
    <row r="33" spans="1:22" s="13" customFormat="1" ht="36.75" customHeight="1">
      <c r="A33" s="36" t="s">
        <v>119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8"/>
      <c r="N33" s="32" t="s">
        <v>116</v>
      </c>
      <c r="O33" s="32"/>
      <c r="P33" s="32"/>
      <c r="Q33" s="32"/>
      <c r="R33" s="32"/>
      <c r="S33" s="32"/>
      <c r="T33" s="32"/>
      <c r="U33" s="32"/>
      <c r="V33" s="32"/>
    </row>
    <row r="34" spans="1:22" s="13" customFormat="1" ht="11.25" customHeight="1">
      <c r="A34" s="39" t="s">
        <v>120</v>
      </c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1"/>
      <c r="N34" s="42" t="s">
        <v>116</v>
      </c>
      <c r="O34" s="42"/>
      <c r="P34" s="42"/>
      <c r="Q34" s="42"/>
      <c r="R34" s="42"/>
      <c r="S34" s="42"/>
      <c r="T34" s="42"/>
      <c r="U34" s="42"/>
      <c r="V34" s="42"/>
    </row>
    <row r="35" spans="1:22" s="13" customFormat="1" ht="24" customHeight="1">
      <c r="A35" s="28" t="s">
        <v>121</v>
      </c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30"/>
      <c r="N35" s="31"/>
      <c r="O35" s="31"/>
      <c r="P35" s="31"/>
      <c r="Q35" s="31"/>
      <c r="R35" s="31"/>
      <c r="S35" s="31"/>
      <c r="T35" s="31"/>
      <c r="U35" s="31"/>
      <c r="V35" s="31"/>
    </row>
    <row r="36" spans="1:22" s="13" customFormat="1" ht="50.25" customHeight="1">
      <c r="A36" s="14" t="s">
        <v>117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</row>
  </sheetData>
  <mergeCells count="41">
    <mergeCell ref="R1:V1"/>
    <mergeCell ref="A2:L2"/>
    <mergeCell ref="B3:F3"/>
    <mergeCell ref="A7:A10"/>
    <mergeCell ref="B7:B10"/>
    <mergeCell ref="C7:C10"/>
    <mergeCell ref="D7:M7"/>
    <mergeCell ref="N7:V7"/>
    <mergeCell ref="D8:H8"/>
    <mergeCell ref="I8:I10"/>
    <mergeCell ref="J8:J10"/>
    <mergeCell ref="K8:K10"/>
    <mergeCell ref="L8:L10"/>
    <mergeCell ref="N8:R8"/>
    <mergeCell ref="S8:S10"/>
    <mergeCell ref="T8:T10"/>
    <mergeCell ref="U8:U10"/>
    <mergeCell ref="V8:V10"/>
    <mergeCell ref="D9:D10"/>
    <mergeCell ref="E9:E10"/>
    <mergeCell ref="F9:F10"/>
    <mergeCell ref="G9:G10"/>
    <mergeCell ref="H9:H10"/>
    <mergeCell ref="N9:N10"/>
    <mergeCell ref="O9:O10"/>
    <mergeCell ref="P9:P10"/>
    <mergeCell ref="Q9:Q10"/>
    <mergeCell ref="R9:R10"/>
    <mergeCell ref="I12:I30"/>
    <mergeCell ref="J12:J30"/>
    <mergeCell ref="M8:M10"/>
    <mergeCell ref="A31:M31"/>
    <mergeCell ref="N31:S31"/>
    <mergeCell ref="A35:M35"/>
    <mergeCell ref="N35:V35"/>
    <mergeCell ref="N32:V32"/>
    <mergeCell ref="A32:M32"/>
    <mergeCell ref="A33:M33"/>
    <mergeCell ref="N33:V33"/>
    <mergeCell ref="A34:M34"/>
    <mergeCell ref="N34:V34"/>
  </mergeCells>
  <pageMargins left="0.39370078740157483" right="0.39370078740157483" top="0.39370078740157483" bottom="0.39370078740157483" header="0" footer="0"/>
  <pageSetup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Акинфеева Наталья Михайловна</dc:creator>
  <cp:lastModifiedBy>khismatulina_zz</cp:lastModifiedBy>
  <dcterms:created xsi:type="dcterms:W3CDTF">2020-10-16T07:09:13Z</dcterms:created>
  <dcterms:modified xsi:type="dcterms:W3CDTF">2020-10-20T02:16:23Z</dcterms:modified>
</cp:coreProperties>
</file>